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<sst xmlns="http://schemas.openxmlformats.org/spreadsheetml/2006/main" count="215" uniqueCount="175">
  <si>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</si>
  <si>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</si>
  <si>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</si>
  <si>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</si>
  <si>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</si>
  <si>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</si>
  <si>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</si>
  <si>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</si>
  <si>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</si>
  <si>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</si>
  <si>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</si>
  <si>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</si>
  <si>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</si>
  <si>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</si>
  <si>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</si>
  <si>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</si>
  <si>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</si>
  <si>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</si>
  <si>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</si>
  <si>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</si>
  <si>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</si>
  <si>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</si>
  <si>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</si>
  <si>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</si>
  <si>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</si>
  <si>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</si>
  <si>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</si>
  <si>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</si>
  <si>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</si>
  <si>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</si>
  <si>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</si>
  <si>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</si>
  <si>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</si>
  <si>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</si>
  <si>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</si>
  <si>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</si>
  <si>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</si>
  <si>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</si>
  <si>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</si>
  <si>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</si>
  <si>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</si>
  <si>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</si>
  <si>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</si>
  <si>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</si>
  <si>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</si>
  <si>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</si>
  <si>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</si>
  <si>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</si>
  <si>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</si>
  <si>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</si>
  <si>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</si>
  <si>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</si>
  <si>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</si>
  <si>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</si>
  <si>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</si>
  <si>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</si>
  <si>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</si>
  <si>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</si>
  <si>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</si>
  <si>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</si>
  <si>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</si>
  <si>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</si>
  <si>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</si>
  <si>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</si>
  <si>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</si>
  <si>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</si>
  <si>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</si>
  <si>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</si>
  <si>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</si>
  <si>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</si>
  <si>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</si>
  <si>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</si>
  <si>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</si>
  <si>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</si>
  <si>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</si>
  <si>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</si>
  <si>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</si>
  <si>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</si>
  <si>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</si>
  <si>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</si>
  <si>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</si>
  <si>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</si>
  <si>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</si>
  <si>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</si>
  <si>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</si>
  <si>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</si>
  <si>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</si>
  <si>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</si>
  <si>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</si>
  <si>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</si>
  <si>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</si>
  <si>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</si>
  <si>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</si>
  <si>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</si>
  <si>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</si>
  <si>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</si>
  <si>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</si>
  <si>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</si>
  <si>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</si>
  <si>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</si>
  <si>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</si>
  <si>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</si>
  <si>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</si>
  <si>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</si>
  <si>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</si>
  <si>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</si>
  <si>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</si>
  <si>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</si>
  <si>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</si>
  <si>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</si>
  <si>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</si>
  <si>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</si>
  <si>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</si>
  <si>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</si>
  <si>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</si>
  <si>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</si>
  <si>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</si>
  <si>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</si>
  <si>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</si>
  <si>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</si>
  <si>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</si>
  <si>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</si>
  <si>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</si>
  <si>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</si>
  <si>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</si>
  <si>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Vest-Agder Elghundklubb</t>
  </si>
  <si>
    <t>007018</t>
  </si>
  <si>
    <t>32-10012</t>
  </si>
  <si>
    <t>106</t>
  </si>
  <si>
    <t>Rossevatn, Odd M</t>
  </si>
  <si>
    <t>3017261</t>
  </si>
  <si>
    <t>Glesne, Tormod</t>
  </si>
  <si>
    <t>GOKSTADHAUGEN'S FEIOM JR</t>
  </si>
  <si>
    <t>Odd M. Rossevatn / Fred E. Berge</t>
  </si>
  <si>
    <t>27628/07</t>
  </si>
  <si>
    <t>H</t>
  </si>
  <si>
    <t>4534 Marnardal</t>
  </si>
  <si>
    <t>578077000038412</t>
  </si>
  <si>
    <t>Norsk Elghund Grå</t>
  </si>
  <si>
    <t>Sørum, Irene</t>
  </si>
  <si>
    <t>3271  Larvik</t>
  </si>
  <si>
    <t>145</t>
  </si>
  <si>
    <t>n</t>
  </si>
  <si>
    <t>0800</t>
  </si>
  <si>
    <t>0905</t>
  </si>
  <si>
    <t>Slipper Feiom. Flere søk frem til 0905.</t>
  </si>
  <si>
    <t>Uttak ca 400 m mot øst. Står i uttaket. Meget godt mål. Ca 80 boff pr. min.</t>
  </si>
  <si>
    <t>1040</t>
  </si>
  <si>
    <t>Går mot losen</t>
  </si>
  <si>
    <t>1055</t>
  </si>
  <si>
    <t>1100</t>
  </si>
  <si>
    <t>Fører kaller og hunden kommer umiddelbart, opptar losen igjen og dommer støkker forsiktig.</t>
  </si>
  <si>
    <t>1105</t>
  </si>
  <si>
    <t>Gjentak ca 100m</t>
  </si>
  <si>
    <t>1135</t>
  </si>
  <si>
    <t>Innpå losen, støkker kraftig, Feim taus etter.</t>
  </si>
  <si>
    <t>1205</t>
  </si>
  <si>
    <t>Hører los svakt mot N.</t>
  </si>
  <si>
    <t>1210</t>
  </si>
  <si>
    <t>Går for å finne losen.</t>
  </si>
  <si>
    <t>1240</t>
  </si>
  <si>
    <t>Innpå losen ca 200 m. Fører kaller. Hunden kommer umiddelbart og kbler hunden.</t>
  </si>
  <si>
    <t>1250</t>
  </si>
  <si>
    <t>Slipper i nytt område av terrenget.</t>
  </si>
  <si>
    <t>1305</t>
  </si>
  <si>
    <t>Hører los svakt mot vest. Går for å komme innpå losen.</t>
  </si>
  <si>
    <t>1410</t>
  </si>
  <si>
    <t xml:space="preserve">Innpå losen ca 100m. Fører kaller og Feiom kommer umiddelbart. </t>
  </si>
  <si>
    <t>1405</t>
  </si>
  <si>
    <t>Avslutter prøven med hunden i band.</t>
  </si>
  <si>
    <t>Innpå, ca 25m, ser firetakker okse og hunden i fint losarbeid</t>
  </si>
  <si>
    <t>j</t>
  </si>
  <si>
    <t>Tormod Glesne</t>
  </si>
  <si>
    <t>Ragnar Skeie</t>
  </si>
  <si>
    <t>Kjell Ødegård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</si>
</sst>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72" fontId="9" fillId="0" borderId="38" xfId="0" applyNumberFormat="1" applyFont="1" applyBorder="1" applyAlignment="1" applyProtection="1">
      <alignment horizontal="center"/>
      <protection/>
    </xf>
    <xf numFmtId="172" fontId="9" fillId="0" borderId="41" xfId="0" applyNumberFormat="1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4" xfId="0" applyNumberFormat="1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12" fillId="0" borderId="42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172" fontId="9" fillId="0" borderId="4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6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8" xfId="0" applyFont="1" applyBorder="1" applyAlignment="1" applyProtection="1">
      <alignment horizontal="center"/>
      <protection/>
    </xf>
    <xf numFmtId="0" fontId="9" fillId="0" borderId="72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AL3" sqref="AL3:AN3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2" ht="20.25" customHeight="1">
      <c r="A2" s="12"/>
      <c r="B2" s="131" t="s">
        <v>34</v>
      </c>
      <c r="C2" s="132"/>
      <c r="D2" s="132"/>
      <c r="E2" s="133"/>
      <c r="F2" s="108" t="s">
        <v>125</v>
      </c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38" t="s">
        <v>35</v>
      </c>
      <c r="R2" s="140"/>
      <c r="S2" s="106" t="s">
        <v>126</v>
      </c>
      <c r="T2" s="107"/>
      <c r="U2" s="138" t="s">
        <v>36</v>
      </c>
      <c r="V2" s="139"/>
      <c r="W2" s="140"/>
      <c r="X2" s="135" t="s">
        <v>127</v>
      </c>
      <c r="Y2" s="135"/>
      <c r="Z2" s="135"/>
      <c r="AA2" s="135"/>
      <c r="AB2" s="135"/>
      <c r="AC2" s="137"/>
      <c r="AD2" s="138" t="s">
        <v>37</v>
      </c>
      <c r="AE2" s="139"/>
      <c r="AF2" s="139"/>
      <c r="AG2" s="139"/>
      <c r="AH2" s="140"/>
      <c r="AI2" s="134" t="s">
        <v>128</v>
      </c>
      <c r="AJ2" s="135"/>
      <c r="AK2" s="135"/>
      <c r="AL2" s="135"/>
      <c r="AM2" s="135"/>
      <c r="AN2" s="136"/>
      <c r="AO2" s="6"/>
      <c r="AP2" s="6"/>
    </row>
    <row r="3" spans="1:40" ht="20.25" customHeight="1" thickBot="1">
      <c r="A3" s="12"/>
      <c r="B3" s="141" t="s">
        <v>40</v>
      </c>
      <c r="C3" s="121"/>
      <c r="D3" s="13"/>
      <c r="E3" s="123" t="s">
        <v>129</v>
      </c>
      <c r="F3" s="124"/>
      <c r="G3" s="124"/>
      <c r="H3" s="124"/>
      <c r="I3" s="124"/>
      <c r="J3" s="124"/>
      <c r="K3" s="124"/>
      <c r="L3" s="125"/>
      <c r="M3" s="67" t="s">
        <v>39</v>
      </c>
      <c r="N3" s="68"/>
      <c r="O3" s="68"/>
      <c r="P3" s="69"/>
      <c r="Q3" s="142" t="s">
        <v>130</v>
      </c>
      <c r="R3" s="143"/>
      <c r="S3" s="119" t="s">
        <v>23</v>
      </c>
      <c r="T3" s="144"/>
      <c r="U3" s="13"/>
      <c r="V3" s="123" t="s">
        <v>131</v>
      </c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  <c r="AI3" s="119" t="s">
        <v>55</v>
      </c>
      <c r="AJ3" s="120"/>
      <c r="AK3" s="121"/>
      <c r="AL3" s="127">
        <v>40501</v>
      </c>
      <c r="AM3" s="128"/>
      <c r="AN3" s="129"/>
    </row>
    <row r="4" spans="1:40" ht="7.5" customHeight="1" thickBot="1">
      <c r="A4" s="12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40" ht="23.25" customHeight="1">
      <c r="A5" s="12"/>
      <c r="B5" s="131" t="s">
        <v>38</v>
      </c>
      <c r="C5" s="132"/>
      <c r="D5" s="132"/>
      <c r="E5" s="132"/>
      <c r="F5" s="132"/>
      <c r="G5" s="133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1" t="s">
        <v>41</v>
      </c>
      <c r="T5" s="132"/>
      <c r="U5" s="132"/>
      <c r="V5" s="133"/>
      <c r="W5" s="108" t="s">
        <v>133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63"/>
    </row>
    <row r="6" spans="1:40" ht="23.25" customHeight="1">
      <c r="A6" s="12"/>
      <c r="B6" s="100" t="s">
        <v>42</v>
      </c>
      <c r="C6" s="101"/>
      <c r="D6" s="102"/>
      <c r="E6" s="152" t="s">
        <v>134</v>
      </c>
      <c r="F6" s="153"/>
      <c r="G6" s="153"/>
      <c r="H6" s="153"/>
      <c r="I6" s="153"/>
      <c r="J6" s="16" t="s">
        <v>43</v>
      </c>
      <c r="K6" s="154">
        <v>39395</v>
      </c>
      <c r="L6" s="155"/>
      <c r="M6" s="155"/>
      <c r="N6" s="156"/>
      <c r="O6" s="166" t="s">
        <v>44</v>
      </c>
      <c r="P6" s="167"/>
      <c r="Q6" s="152" t="s">
        <v>135</v>
      </c>
      <c r="R6" s="161"/>
      <c r="S6" s="91" t="s">
        <v>20</v>
      </c>
      <c r="T6" s="92"/>
      <c r="U6" s="92"/>
      <c r="V6" s="93"/>
      <c r="W6" s="145" t="s">
        <v>136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7"/>
    </row>
    <row r="7" spans="1:40" ht="19.5" customHeight="1">
      <c r="A7" s="12"/>
      <c r="B7" s="17" t="s">
        <v>47</v>
      </c>
      <c r="C7" s="149" t="s">
        <v>137</v>
      </c>
      <c r="D7" s="150"/>
      <c r="E7" s="150"/>
      <c r="F7" s="150"/>
      <c r="G7" s="150"/>
      <c r="H7" s="150"/>
      <c r="I7" s="150"/>
      <c r="J7" s="151"/>
      <c r="K7" s="162" t="s">
        <v>45</v>
      </c>
      <c r="L7" s="102"/>
      <c r="M7" s="157" t="s">
        <v>138</v>
      </c>
      <c r="N7" s="158"/>
      <c r="O7" s="158"/>
      <c r="P7" s="158"/>
      <c r="Q7" s="158"/>
      <c r="R7" s="159"/>
      <c r="S7" s="91" t="s">
        <v>21</v>
      </c>
      <c r="T7" s="92"/>
      <c r="U7" s="92"/>
      <c r="V7" s="93"/>
      <c r="W7" s="145" t="s">
        <v>139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7"/>
    </row>
    <row r="8" spans="1:40" ht="23.25" customHeight="1" thickBot="1">
      <c r="A8" s="12"/>
      <c r="B8" s="168" t="s">
        <v>123</v>
      </c>
      <c r="C8" s="169"/>
      <c r="D8" s="169"/>
      <c r="E8" s="169"/>
      <c r="F8" s="169"/>
      <c r="G8" s="169"/>
      <c r="H8" s="170"/>
      <c r="I8" s="171"/>
      <c r="J8" s="172"/>
      <c r="K8" s="173"/>
      <c r="L8" s="119"/>
      <c r="M8" s="120"/>
      <c r="N8" s="121"/>
      <c r="O8" s="114"/>
      <c r="P8" s="115"/>
      <c r="Q8" s="120"/>
      <c r="R8" s="160"/>
      <c r="S8" s="116" t="s">
        <v>20</v>
      </c>
      <c r="T8" s="117"/>
      <c r="U8" s="117"/>
      <c r="V8" s="118"/>
      <c r="W8" s="164" t="s">
        <v>140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65"/>
    </row>
    <row r="9" spans="1:40" ht="7.5" customHeight="1" thickBot="1">
      <c r="A9" s="12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2" t="s">
        <v>1</v>
      </c>
      <c r="J10" s="85"/>
      <c r="K10" s="85"/>
      <c r="L10" s="86"/>
      <c r="M10" s="122" t="s">
        <v>7</v>
      </c>
      <c r="N10" s="85"/>
      <c r="O10" s="85"/>
      <c r="P10" s="86"/>
      <c r="Q10" s="122" t="s">
        <v>75</v>
      </c>
      <c r="R10" s="85"/>
      <c r="S10" s="85"/>
      <c r="T10" s="85"/>
      <c r="U10" s="85"/>
      <c r="V10" s="85"/>
      <c r="W10" s="85"/>
      <c r="X10" s="86"/>
      <c r="Y10" s="122" t="s">
        <v>26</v>
      </c>
      <c r="Z10" s="85"/>
      <c r="AA10" s="85"/>
      <c r="AB10" s="86"/>
      <c r="AC10" s="111" t="s">
        <v>18</v>
      </c>
      <c r="AD10" s="112"/>
      <c r="AE10" s="112"/>
      <c r="AF10" s="112"/>
      <c r="AG10" s="112"/>
      <c r="AH10" s="113"/>
      <c r="AI10" s="122" t="s">
        <v>19</v>
      </c>
      <c r="AJ10" s="85"/>
      <c r="AK10" s="85"/>
      <c r="AL10" s="85"/>
      <c r="AM10" s="85"/>
      <c r="AN10" s="148"/>
    </row>
    <row r="11" spans="1:40" ht="24" customHeight="1">
      <c r="A11" s="12"/>
      <c r="B11" s="91" t="s">
        <v>16</v>
      </c>
      <c r="C11" s="92"/>
      <c r="D11" s="92"/>
      <c r="E11" s="92"/>
      <c r="F11" s="92"/>
      <c r="G11" s="93"/>
      <c r="H11" s="15" t="s">
        <v>33</v>
      </c>
      <c r="I11" s="92" t="s">
        <v>4</v>
      </c>
      <c r="J11" s="92"/>
      <c r="K11" s="93"/>
      <c r="L11" s="15"/>
      <c r="M11" s="92" t="s">
        <v>8</v>
      </c>
      <c r="N11" s="92"/>
      <c r="O11" s="93"/>
      <c r="P11" s="15"/>
      <c r="Q11" s="162" t="s">
        <v>121</v>
      </c>
      <c r="R11" s="101"/>
      <c r="S11" s="102"/>
      <c r="T11" s="181" t="s">
        <v>143</v>
      </c>
      <c r="U11" s="181"/>
      <c r="V11" s="181"/>
      <c r="W11" s="181"/>
      <c r="X11" s="182"/>
      <c r="Y11" s="92" t="s">
        <v>11</v>
      </c>
      <c r="Z11" s="92"/>
      <c r="AA11" s="93"/>
      <c r="AB11" s="18" t="s">
        <v>33</v>
      </c>
      <c r="AC11" s="92" t="s">
        <v>11</v>
      </c>
      <c r="AD11" s="92"/>
      <c r="AE11" s="92"/>
      <c r="AF11" s="92"/>
      <c r="AG11" s="93"/>
      <c r="AH11" s="18" t="s">
        <v>33</v>
      </c>
      <c r="AI11" s="104" t="s">
        <v>11</v>
      </c>
      <c r="AJ11" s="104"/>
      <c r="AK11" s="104"/>
      <c r="AL11" s="104"/>
      <c r="AM11" s="105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2" t="s">
        <v>5</v>
      </c>
      <c r="J12" s="92"/>
      <c r="K12" s="93"/>
      <c r="L12" s="15" t="s">
        <v>33</v>
      </c>
      <c r="M12" s="92" t="s">
        <v>5</v>
      </c>
      <c r="N12" s="92"/>
      <c r="O12" s="93"/>
      <c r="P12" s="15"/>
      <c r="Q12" s="162" t="s">
        <v>17</v>
      </c>
      <c r="R12" s="101"/>
      <c r="S12" s="102"/>
      <c r="T12" s="42">
        <v>6</v>
      </c>
      <c r="U12" s="20" t="s">
        <v>48</v>
      </c>
      <c r="V12" s="40">
        <v>0</v>
      </c>
      <c r="W12" s="214" t="s">
        <v>27</v>
      </c>
      <c r="X12" s="215"/>
      <c r="Y12" s="92" t="s">
        <v>12</v>
      </c>
      <c r="Z12" s="92"/>
      <c r="AA12" s="93"/>
      <c r="AB12" s="18"/>
      <c r="AC12" s="92" t="s">
        <v>12</v>
      </c>
      <c r="AD12" s="92"/>
      <c r="AE12" s="92"/>
      <c r="AF12" s="92"/>
      <c r="AG12" s="93"/>
      <c r="AH12" s="18"/>
      <c r="AI12" s="104" t="s">
        <v>12</v>
      </c>
      <c r="AJ12" s="104"/>
      <c r="AK12" s="104"/>
      <c r="AL12" s="104"/>
      <c r="AM12" s="105"/>
      <c r="AN12" s="41"/>
      <c r="AP12" s="4"/>
    </row>
    <row r="13" spans="1:43" ht="24" customHeight="1">
      <c r="A13" s="12"/>
      <c r="B13" s="91" t="s">
        <v>62</v>
      </c>
      <c r="C13" s="92"/>
      <c r="D13" s="92"/>
      <c r="E13" s="92"/>
      <c r="F13" s="92"/>
      <c r="G13" s="93"/>
      <c r="H13" s="15"/>
      <c r="I13" s="92" t="s">
        <v>6</v>
      </c>
      <c r="J13" s="92"/>
      <c r="K13" s="223"/>
      <c r="L13" s="15"/>
      <c r="M13" s="92" t="s">
        <v>9</v>
      </c>
      <c r="N13" s="103"/>
      <c r="O13" s="93"/>
      <c r="P13" s="15" t="s">
        <v>33</v>
      </c>
      <c r="Q13" s="162" t="s">
        <v>63</v>
      </c>
      <c r="R13" s="101"/>
      <c r="S13" s="221"/>
      <c r="T13" s="149">
        <f>AK43</f>
        <v>6.4</v>
      </c>
      <c r="U13" s="180"/>
      <c r="V13" s="180"/>
      <c r="W13" s="214" t="s">
        <v>27</v>
      </c>
      <c r="X13" s="215"/>
      <c r="Y13" s="92" t="s">
        <v>13</v>
      </c>
      <c r="Z13" s="92"/>
      <c r="AA13" s="93"/>
      <c r="AB13" s="18"/>
      <c r="AC13" s="92" t="s">
        <v>13</v>
      </c>
      <c r="AD13" s="92"/>
      <c r="AE13" s="92"/>
      <c r="AF13" s="92"/>
      <c r="AG13" s="93"/>
      <c r="AH13" s="18"/>
      <c r="AI13" s="104" t="s">
        <v>13</v>
      </c>
      <c r="AJ13" s="104"/>
      <c r="AK13" s="104"/>
      <c r="AL13" s="104"/>
      <c r="AM13" s="105"/>
      <c r="AN13" s="41"/>
      <c r="AQ13" s="2"/>
    </row>
    <row r="14" spans="1:43" ht="24" customHeight="1">
      <c r="A14" s="12"/>
      <c r="B14" s="91" t="s">
        <v>25</v>
      </c>
      <c r="C14" s="92"/>
      <c r="D14" s="92"/>
      <c r="E14" s="92"/>
      <c r="F14" s="92"/>
      <c r="G14" s="93"/>
      <c r="H14" s="18">
        <v>2</v>
      </c>
      <c r="I14" s="192" t="s">
        <v>76</v>
      </c>
      <c r="J14" s="193"/>
      <c r="K14" s="193"/>
      <c r="L14" s="193"/>
      <c r="M14" s="194"/>
      <c r="N14" s="97">
        <v>400</v>
      </c>
      <c r="O14" s="98"/>
      <c r="P14" s="21" t="s">
        <v>49</v>
      </c>
      <c r="Q14" s="174" t="s">
        <v>50</v>
      </c>
      <c r="R14" s="175"/>
      <c r="S14" s="175"/>
      <c r="T14" s="176"/>
      <c r="U14" s="177" t="s">
        <v>144</v>
      </c>
      <c r="V14" s="178"/>
      <c r="W14" s="178"/>
      <c r="X14" s="179"/>
      <c r="Y14" s="92" t="s">
        <v>14</v>
      </c>
      <c r="Z14" s="92"/>
      <c r="AA14" s="93"/>
      <c r="AB14" s="18"/>
      <c r="AC14" s="92" t="s">
        <v>14</v>
      </c>
      <c r="AD14" s="92"/>
      <c r="AE14" s="92"/>
      <c r="AF14" s="92"/>
      <c r="AG14" s="93"/>
      <c r="AH14" s="18"/>
      <c r="AI14" s="104" t="s">
        <v>14</v>
      </c>
      <c r="AJ14" s="104"/>
      <c r="AK14" s="104"/>
      <c r="AL14" s="104"/>
      <c r="AM14" s="105"/>
      <c r="AN14" s="41"/>
      <c r="AQ14" s="7"/>
    </row>
    <row r="15" spans="1:43" ht="24" customHeight="1">
      <c r="A15" s="12"/>
      <c r="B15" s="91" t="s">
        <v>24</v>
      </c>
      <c r="C15" s="92"/>
      <c r="D15" s="92"/>
      <c r="E15" s="92"/>
      <c r="F15" s="92"/>
      <c r="G15" s="93"/>
      <c r="H15" s="18" t="s">
        <v>142</v>
      </c>
      <c r="I15" s="94" t="s">
        <v>28</v>
      </c>
      <c r="J15" s="95"/>
      <c r="K15" s="96"/>
      <c r="L15" s="97">
        <v>80</v>
      </c>
      <c r="M15" s="98"/>
      <c r="N15" s="99"/>
      <c r="O15" s="19" t="s">
        <v>65</v>
      </c>
      <c r="P15" s="44"/>
      <c r="Q15" s="43">
        <v>245</v>
      </c>
      <c r="R15" s="14" t="s">
        <v>27</v>
      </c>
      <c r="S15" s="195" t="s">
        <v>64</v>
      </c>
      <c r="T15" s="196"/>
      <c r="U15" s="197"/>
      <c r="V15" s="42">
        <v>125</v>
      </c>
      <c r="W15" s="198" t="s">
        <v>27</v>
      </c>
      <c r="X15" s="199"/>
      <c r="Y15" s="92" t="s">
        <v>15</v>
      </c>
      <c r="Z15" s="92"/>
      <c r="AA15" s="93"/>
      <c r="AB15" s="18"/>
      <c r="AC15" s="92" t="s">
        <v>15</v>
      </c>
      <c r="AD15" s="92"/>
      <c r="AE15" s="92"/>
      <c r="AF15" s="92"/>
      <c r="AG15" s="93"/>
      <c r="AH15" s="18"/>
      <c r="AI15" s="104" t="s">
        <v>15</v>
      </c>
      <c r="AJ15" s="104"/>
      <c r="AK15" s="104"/>
      <c r="AL15" s="104"/>
      <c r="AM15" s="105"/>
      <c r="AN15" s="41"/>
      <c r="AQ15" s="2"/>
    </row>
    <row r="16" spans="1:40" ht="24" customHeight="1" thickBot="1">
      <c r="A16" s="12"/>
      <c r="B16" s="88" t="s">
        <v>74</v>
      </c>
      <c r="C16" s="89"/>
      <c r="D16" s="89"/>
      <c r="E16" s="89"/>
      <c r="F16" s="89"/>
      <c r="G16" s="89"/>
      <c r="H16" s="90"/>
      <c r="I16" s="8">
        <f>S48</f>
        <v>86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142</v>
      </c>
      <c r="R16" s="189" t="s">
        <v>122</v>
      </c>
      <c r="S16" s="190"/>
      <c r="T16" s="190"/>
      <c r="U16" s="191"/>
      <c r="V16" s="47" t="s">
        <v>166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171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143</v>
      </c>
      <c r="C19" s="283"/>
      <c r="D19" s="283"/>
      <c r="E19" s="283"/>
      <c r="F19" s="283"/>
      <c r="G19" s="283"/>
      <c r="H19" s="283"/>
      <c r="I19" s="73" t="s">
        <v>145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7" t="s">
        <v>144</v>
      </c>
      <c r="C20" s="258"/>
      <c r="D20" s="258"/>
      <c r="E20" s="258"/>
      <c r="F20" s="258"/>
      <c r="G20" s="258"/>
      <c r="H20" s="258"/>
      <c r="I20" s="52" t="s">
        <v>146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7" t="s">
        <v>147</v>
      </c>
      <c r="C21" s="258"/>
      <c r="D21" s="258"/>
      <c r="E21" s="258"/>
      <c r="F21" s="258"/>
      <c r="G21" s="258"/>
      <c r="H21" s="258"/>
      <c r="I21" s="52" t="s">
        <v>148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7" t="s">
        <v>149</v>
      </c>
      <c r="C22" s="258"/>
      <c r="D22" s="258"/>
      <c r="E22" s="258"/>
      <c r="F22" s="258"/>
      <c r="G22" s="258"/>
      <c r="H22" s="258"/>
      <c r="I22" s="52" t="s">
        <v>170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7" t="s">
        <v>150</v>
      </c>
      <c r="C23" s="258"/>
      <c r="D23" s="258"/>
      <c r="E23" s="258"/>
      <c r="F23" s="258"/>
      <c r="G23" s="258"/>
      <c r="H23" s="258"/>
      <c r="I23" s="52" t="s">
        <v>151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7" t="s">
        <v>152</v>
      </c>
      <c r="C24" s="258"/>
      <c r="D24" s="258"/>
      <c r="E24" s="258"/>
      <c r="F24" s="258"/>
      <c r="G24" s="258"/>
      <c r="H24" s="258"/>
      <c r="I24" s="52" t="s">
        <v>153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7" t="s">
        <v>154</v>
      </c>
      <c r="C25" s="258"/>
      <c r="D25" s="258"/>
      <c r="E25" s="258"/>
      <c r="F25" s="258"/>
      <c r="G25" s="258"/>
      <c r="H25" s="258"/>
      <c r="I25" s="52" t="s">
        <v>155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7" t="s">
        <v>156</v>
      </c>
      <c r="C26" s="258"/>
      <c r="D26" s="258"/>
      <c r="E26" s="258"/>
      <c r="F26" s="258"/>
      <c r="G26" s="258"/>
      <c r="H26" s="258"/>
      <c r="I26" s="52" t="s">
        <v>157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7" t="s">
        <v>158</v>
      </c>
      <c r="C27" s="258"/>
      <c r="D27" s="258"/>
      <c r="E27" s="258"/>
      <c r="F27" s="258"/>
      <c r="G27" s="258"/>
      <c r="H27" s="258"/>
      <c r="I27" s="52" t="s">
        <v>159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7" t="s">
        <v>160</v>
      </c>
      <c r="C28" s="258"/>
      <c r="D28" s="258"/>
      <c r="E28" s="258"/>
      <c r="F28" s="258"/>
      <c r="G28" s="258"/>
      <c r="H28" s="258"/>
      <c r="I28" s="52" t="s">
        <v>161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7" t="s">
        <v>162</v>
      </c>
      <c r="C29" s="258"/>
      <c r="D29" s="258"/>
      <c r="E29" s="258"/>
      <c r="F29" s="258"/>
      <c r="G29" s="258"/>
      <c r="H29" s="258"/>
      <c r="I29" s="52" t="s">
        <v>163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7" t="s">
        <v>164</v>
      </c>
      <c r="C30" s="258"/>
      <c r="D30" s="258"/>
      <c r="E30" s="258"/>
      <c r="F30" s="258"/>
      <c r="G30" s="258"/>
      <c r="H30" s="258"/>
      <c r="I30" s="52" t="s">
        <v>165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7" t="s">
        <v>168</v>
      </c>
      <c r="C31" s="258"/>
      <c r="D31" s="258"/>
      <c r="E31" s="258"/>
      <c r="F31" s="258"/>
      <c r="G31" s="258"/>
      <c r="H31" s="258"/>
      <c r="I31" s="52" t="s">
        <v>167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7" t="s">
        <v>166</v>
      </c>
      <c r="C32" s="258"/>
      <c r="D32" s="258"/>
      <c r="E32" s="258"/>
      <c r="F32" s="258"/>
      <c r="G32" s="258"/>
      <c r="H32" s="258"/>
      <c r="I32" s="52" t="s">
        <v>169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7"/>
      <c r="C33" s="258"/>
      <c r="D33" s="258"/>
      <c r="E33" s="258"/>
      <c r="F33" s="258"/>
      <c r="G33" s="258"/>
      <c r="H33" s="258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7"/>
      <c r="C34" s="258"/>
      <c r="D34" s="258"/>
      <c r="E34" s="258"/>
      <c r="F34" s="258"/>
      <c r="G34" s="258"/>
      <c r="H34" s="258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27" t="s">
        <v>92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"/>
    </row>
    <row r="37" spans="1:41" ht="20.25" customHeight="1">
      <c r="A37" s="12"/>
      <c r="B37" s="24">
        <v>1</v>
      </c>
      <c r="C37" s="211" t="s">
        <v>51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87">
        <v>6</v>
      </c>
      <c r="O37" s="87"/>
      <c r="P37" s="25" t="s">
        <v>33</v>
      </c>
      <c r="Q37" s="204">
        <v>2</v>
      </c>
      <c r="R37" s="205"/>
      <c r="S37" s="45">
        <f>IF(N37="S",8*Q37,IF(N37="K",7*Q37,INT(N37)*Q37))</f>
        <v>12</v>
      </c>
      <c r="T37" s="46"/>
      <c r="U37" s="26"/>
      <c r="V37" s="27">
        <v>1</v>
      </c>
      <c r="W37" s="55">
        <v>5</v>
      </c>
      <c r="X37" s="55"/>
      <c r="Y37" s="55"/>
      <c r="Z37" s="56"/>
      <c r="AA37" s="28">
        <v>8</v>
      </c>
      <c r="AB37" s="55">
        <v>8</v>
      </c>
      <c r="AC37" s="55"/>
      <c r="AD37" s="55"/>
      <c r="AE37" s="55"/>
      <c r="AF37" s="55"/>
      <c r="AG37" s="56"/>
      <c r="AH37" s="229">
        <v>15</v>
      </c>
      <c r="AI37" s="230"/>
      <c r="AJ37" s="231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1" t="s">
        <v>52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9"/>
      <c r="N38" s="59">
        <v>7</v>
      </c>
      <c r="O38" s="59"/>
      <c r="P38" s="25" t="s">
        <v>33</v>
      </c>
      <c r="Q38" s="204">
        <v>1</v>
      </c>
      <c r="R38" s="205"/>
      <c r="S38" s="45">
        <f>INT(N38)*Q38</f>
        <v>7</v>
      </c>
      <c r="T38" s="46"/>
      <c r="U38" s="26"/>
      <c r="V38" s="30">
        <v>2</v>
      </c>
      <c r="W38" s="76">
        <v>4</v>
      </c>
      <c r="X38" s="76"/>
      <c r="Y38" s="76"/>
      <c r="Z38" s="77"/>
      <c r="AA38" s="31">
        <v>9</v>
      </c>
      <c r="AB38" s="76">
        <v>6</v>
      </c>
      <c r="AC38" s="76"/>
      <c r="AD38" s="76"/>
      <c r="AE38" s="76"/>
      <c r="AF38" s="76"/>
      <c r="AG38" s="77"/>
      <c r="AH38" s="232">
        <v>16</v>
      </c>
      <c r="AI38" s="233"/>
      <c r="AJ38" s="23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9</v>
      </c>
      <c r="O39" s="59"/>
      <c r="P39" s="25" t="s">
        <v>33</v>
      </c>
      <c r="Q39" s="204">
        <v>1.5</v>
      </c>
      <c r="R39" s="205"/>
      <c r="S39" s="45">
        <f>INT(N39)*Q39</f>
        <v>13.5</v>
      </c>
      <c r="T39" s="46"/>
      <c r="U39" s="26"/>
      <c r="V39" s="30">
        <v>3</v>
      </c>
      <c r="W39" s="76">
        <v>5</v>
      </c>
      <c r="X39" s="76"/>
      <c r="Y39" s="76"/>
      <c r="Z39" s="77"/>
      <c r="AA39" s="31">
        <v>10</v>
      </c>
      <c r="AB39" s="76">
        <v>10</v>
      </c>
      <c r="AC39" s="76"/>
      <c r="AD39" s="76"/>
      <c r="AE39" s="76"/>
      <c r="AF39" s="76"/>
      <c r="AG39" s="77"/>
      <c r="AH39" s="232">
        <v>17</v>
      </c>
      <c r="AI39" s="233"/>
      <c r="AJ39" s="23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4">
        <v>10</v>
      </c>
      <c r="O40" s="225"/>
      <c r="P40" s="25" t="s">
        <v>33</v>
      </c>
      <c r="Q40" s="204">
        <v>1</v>
      </c>
      <c r="R40" s="205"/>
      <c r="S40" s="45">
        <f>INT(N40)*Q40</f>
        <v>10</v>
      </c>
      <c r="T40" s="46"/>
      <c r="U40" s="26"/>
      <c r="V40" s="30">
        <v>4</v>
      </c>
      <c r="W40" s="76">
        <v>6</v>
      </c>
      <c r="X40" s="76"/>
      <c r="Y40" s="76"/>
      <c r="Z40" s="77"/>
      <c r="AA40" s="31">
        <v>11</v>
      </c>
      <c r="AB40" s="76"/>
      <c r="AC40" s="76"/>
      <c r="AD40" s="76"/>
      <c r="AE40" s="76"/>
      <c r="AF40" s="76"/>
      <c r="AG40" s="77"/>
      <c r="AH40" s="232">
        <v>18</v>
      </c>
      <c r="AI40" s="233"/>
      <c r="AJ40" s="23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1" t="s">
        <v>68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9"/>
      <c r="N41" s="226">
        <v>9</v>
      </c>
      <c r="O41" s="99"/>
      <c r="P41" s="25" t="s">
        <v>33</v>
      </c>
      <c r="Q41" s="204">
        <v>1.5</v>
      </c>
      <c r="R41" s="205"/>
      <c r="S41" s="45">
        <f>INT(N41)*Q41</f>
        <v>13.5</v>
      </c>
      <c r="T41" s="46"/>
      <c r="U41" s="26"/>
      <c r="V41" s="30">
        <v>5</v>
      </c>
      <c r="W41" s="76">
        <v>5</v>
      </c>
      <c r="X41" s="76"/>
      <c r="Y41" s="76"/>
      <c r="Z41" s="77"/>
      <c r="AA41" s="31">
        <v>12</v>
      </c>
      <c r="AB41" s="76"/>
      <c r="AC41" s="76"/>
      <c r="AD41" s="76"/>
      <c r="AE41" s="76"/>
      <c r="AF41" s="76"/>
      <c r="AG41" s="77"/>
      <c r="AH41" s="232">
        <v>19</v>
      </c>
      <c r="AI41" s="233"/>
      <c r="AJ41" s="23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9">
        <v>10</v>
      </c>
      <c r="O42" s="260"/>
      <c r="P42" s="255" t="s">
        <v>33</v>
      </c>
      <c r="Q42" s="200">
        <v>1</v>
      </c>
      <c r="R42" s="201"/>
      <c r="S42" s="63">
        <f>INT(N42)*Q42</f>
        <v>10</v>
      </c>
      <c r="T42" s="64"/>
      <c r="U42" s="26"/>
      <c r="V42" s="30">
        <v>6</v>
      </c>
      <c r="W42" s="76">
        <v>5</v>
      </c>
      <c r="X42" s="76"/>
      <c r="Y42" s="76"/>
      <c r="Z42" s="77"/>
      <c r="AA42" s="31">
        <v>13</v>
      </c>
      <c r="AB42" s="76"/>
      <c r="AC42" s="76"/>
      <c r="AD42" s="76"/>
      <c r="AE42" s="76"/>
      <c r="AF42" s="76"/>
      <c r="AG42" s="77"/>
      <c r="AH42" s="232">
        <v>20</v>
      </c>
      <c r="AI42" s="233"/>
      <c r="AJ42" s="23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2" t="s">
        <v>70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4"/>
      <c r="N43" s="226"/>
      <c r="O43" s="99"/>
      <c r="P43" s="256"/>
      <c r="Q43" s="202"/>
      <c r="R43" s="203"/>
      <c r="S43" s="65"/>
      <c r="T43" s="66"/>
      <c r="U43" s="26"/>
      <c r="V43" s="33">
        <v>7</v>
      </c>
      <c r="W43" s="280">
        <v>10</v>
      </c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>
        <f>AVERAGE(W37:Z43,AB37:AG43,AK37:AN42)</f>
        <v>6.4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1" t="s">
        <v>71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9"/>
      <c r="N44" s="59">
        <v>10</v>
      </c>
      <c r="O44" s="59"/>
      <c r="P44" s="25" t="s">
        <v>33</v>
      </c>
      <c r="Q44" s="204">
        <v>0.5</v>
      </c>
      <c r="R44" s="205"/>
      <c r="S44" s="45">
        <f>INT(N44)*Q44</f>
        <v>5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1" t="s">
        <v>53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9"/>
      <c r="N45" s="59">
        <v>10</v>
      </c>
      <c r="O45" s="59"/>
      <c r="P45" s="25" t="s">
        <v>33</v>
      </c>
      <c r="Q45" s="204">
        <v>0.5</v>
      </c>
      <c r="R45" s="205"/>
      <c r="S45" s="45">
        <f>INT(N45)*Q45</f>
        <v>5</v>
      </c>
      <c r="T45" s="46"/>
      <c r="U45" s="244" t="s">
        <v>119</v>
      </c>
      <c r="V45" s="236"/>
      <c r="W45" s="236"/>
      <c r="X45" s="236"/>
      <c r="Y45" s="236"/>
      <c r="Z45" s="236"/>
      <c r="AA45" s="245"/>
      <c r="AB45" s="249"/>
      <c r="AC45" s="250"/>
      <c r="AD45" s="251"/>
      <c r="AE45" s="246" t="s">
        <v>10</v>
      </c>
      <c r="AF45" s="247"/>
      <c r="AG45" s="247"/>
      <c r="AH45" s="247"/>
      <c r="AI45" s="248"/>
      <c r="AJ45" s="238"/>
      <c r="AK45" s="239"/>
      <c r="AL45" s="235" t="s">
        <v>32</v>
      </c>
      <c r="AM45" s="236"/>
      <c r="AN45" s="23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1" t="s">
        <v>72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59">
        <v>10</v>
      </c>
      <c r="O46" s="59"/>
      <c r="P46" s="25" t="s">
        <v>33</v>
      </c>
      <c r="Q46" s="204">
        <v>0.5</v>
      </c>
      <c r="R46" s="205"/>
      <c r="S46" s="45">
        <f>INT(N46)*Q46</f>
        <v>5</v>
      </c>
      <c r="T46" s="46"/>
      <c r="U46" s="242" t="s">
        <v>118</v>
      </c>
      <c r="V46" s="215"/>
      <c r="W46" s="215"/>
      <c r="X46" s="215"/>
      <c r="Y46" s="215"/>
      <c r="Z46" s="215"/>
      <c r="AA46" s="243"/>
      <c r="AB46" s="49"/>
      <c r="AC46" s="50"/>
      <c r="AD46" s="51"/>
      <c r="AE46" s="183" t="s">
        <v>10</v>
      </c>
      <c r="AF46" s="184"/>
      <c r="AG46" s="184"/>
      <c r="AH46" s="184"/>
      <c r="AI46" s="185"/>
      <c r="AJ46" s="240"/>
      <c r="AK46" s="241"/>
      <c r="AL46" s="214" t="s">
        <v>32</v>
      </c>
      <c r="AM46" s="215"/>
      <c r="AN46" s="216"/>
    </row>
    <row r="47" spans="1:40" ht="20.25" customHeight="1">
      <c r="A47" s="12"/>
      <c r="B47" s="29">
        <v>10</v>
      </c>
      <c r="C47" s="211" t="s">
        <v>54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9"/>
      <c r="N47" s="59">
        <v>10</v>
      </c>
      <c r="O47" s="59"/>
      <c r="P47" s="25" t="s">
        <v>33</v>
      </c>
      <c r="Q47" s="204">
        <v>0.5</v>
      </c>
      <c r="R47" s="205"/>
      <c r="S47" s="45">
        <f>INT(N47)*Q47</f>
        <v>5</v>
      </c>
      <c r="T47" s="46"/>
      <c r="U47" s="271" t="s">
        <v>93</v>
      </c>
      <c r="V47" s="215"/>
      <c r="W47" s="215"/>
      <c r="X47" s="215"/>
      <c r="Y47" s="215"/>
      <c r="Z47" s="215"/>
      <c r="AA47" s="243"/>
      <c r="AB47" s="263">
        <f>SUM(AB45:AD46)</f>
        <v>0</v>
      </c>
      <c r="AC47" s="264"/>
      <c r="AD47" s="265"/>
      <c r="AE47" s="183" t="s">
        <v>46</v>
      </c>
      <c r="AF47" s="184"/>
      <c r="AG47" s="184"/>
      <c r="AH47" s="184"/>
      <c r="AI47" s="185"/>
      <c r="AJ47" s="261"/>
      <c r="AK47" s="262"/>
      <c r="AL47" s="214" t="s">
        <v>32</v>
      </c>
      <c r="AM47" s="215"/>
      <c r="AN47" s="216"/>
    </row>
    <row r="48" spans="1:40" ht="20.25" customHeight="1" thickBot="1">
      <c r="A48" s="12"/>
      <c r="B48" s="209" t="s">
        <v>3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9">
        <f>SUM(S37:T47)</f>
        <v>86</v>
      </c>
      <c r="T48" s="220"/>
      <c r="U48" s="274" t="s">
        <v>120</v>
      </c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6"/>
      <c r="AJ48" s="272">
        <v>1</v>
      </c>
      <c r="AK48" s="273"/>
      <c r="AL48" s="186" t="s">
        <v>32</v>
      </c>
      <c r="AM48" s="187"/>
      <c r="AN48" s="188"/>
    </row>
    <row r="49" spans="1:40" ht="7.5" customHeight="1" thickBot="1">
      <c r="A49" s="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2"/>
      <c r="AK49" s="213"/>
      <c r="AL49" s="212"/>
      <c r="AM49" s="212"/>
      <c r="AN49" s="212"/>
    </row>
    <row r="50" spans="1:40" ht="15">
      <c r="A50" s="12"/>
      <c r="B50" s="206" t="s">
        <v>56</v>
      </c>
      <c r="C50" s="207"/>
      <c r="D50" s="207"/>
      <c r="E50" s="207"/>
      <c r="F50" s="207"/>
      <c r="G50" s="207"/>
      <c r="H50" s="207"/>
      <c r="I50" s="207"/>
      <c r="J50" s="208"/>
      <c r="K50" s="270" t="s">
        <v>22</v>
      </c>
      <c r="L50" s="207"/>
      <c r="M50" s="207"/>
      <c r="N50" s="207"/>
      <c r="O50" s="207"/>
      <c r="P50" s="207"/>
      <c r="Q50" s="207"/>
      <c r="R50" s="208"/>
      <c r="S50" s="217" t="s">
        <v>23</v>
      </c>
      <c r="T50" s="217"/>
      <c r="U50" s="217"/>
      <c r="V50" s="217"/>
      <c r="W50" s="217"/>
      <c r="X50" s="217"/>
      <c r="Y50" s="217"/>
      <c r="Z50" s="217"/>
      <c r="AA50" s="217"/>
      <c r="AB50" s="217" t="s">
        <v>60</v>
      </c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8"/>
    </row>
    <row r="51" spans="1:40" ht="30" customHeight="1" thickBot="1">
      <c r="A51" s="12"/>
      <c r="B51" s="278" t="s">
        <v>173</v>
      </c>
      <c r="C51" s="267"/>
      <c r="D51" s="267"/>
      <c r="E51" s="267"/>
      <c r="F51" s="267"/>
      <c r="G51" s="267"/>
      <c r="H51" s="267"/>
      <c r="I51" s="267"/>
      <c r="J51" s="279"/>
      <c r="K51" s="266" t="s">
        <v>174</v>
      </c>
      <c r="L51" s="267"/>
      <c r="M51" s="267"/>
      <c r="N51" s="267"/>
      <c r="O51" s="267"/>
      <c r="P51" s="267"/>
      <c r="Q51" s="267"/>
      <c r="R51" s="267"/>
      <c r="S51" s="268" t="s">
        <v>172</v>
      </c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9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32-10012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40501</v>
      </c>
      <c r="C55" s="10"/>
    </row>
    <row r="56" spans="1:40" ht="15">
      <c r="A56" s="10" t="s">
        <v>82</v>
      </c>
      <c r="B56" s="11" t="str">
        <f>AI2</f>
        <v>106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3017261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27628/07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23:H23"/>
    <mergeCell ref="I22:AN22"/>
    <mergeCell ref="B19:H19"/>
    <mergeCell ref="B20:H20"/>
    <mergeCell ref="B21:H21"/>
    <mergeCell ref="B22:H22"/>
    <mergeCell ref="B24:H24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J47:AK47"/>
    <mergeCell ref="AB47:AD47"/>
    <mergeCell ref="K51:R51"/>
    <mergeCell ref="S51:AA51"/>
    <mergeCell ref="AB51:AN51"/>
    <mergeCell ref="K50:R50"/>
    <mergeCell ref="S50:AA50"/>
    <mergeCell ref="U47:AA47"/>
    <mergeCell ref="AJ48:AK48"/>
    <mergeCell ref="U48:AI48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Q13:S13"/>
    <mergeCell ref="AI12:AM12"/>
    <mergeCell ref="W12:X12"/>
    <mergeCell ref="W13:X13"/>
    <mergeCell ref="Y13:AA13"/>
    <mergeCell ref="AC13:AG13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Q37:R37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W5:AN5"/>
    <mergeCell ref="W8:AN8"/>
    <mergeCell ref="W7:AN7"/>
    <mergeCell ref="O6:P6"/>
    <mergeCell ref="B8:H8"/>
    <mergeCell ref="I8:K8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B16:H16"/>
    <mergeCell ref="B14:G14"/>
    <mergeCell ref="I15:K15"/>
    <mergeCell ref="L15:N15"/>
    <mergeCell ref="B11:G11"/>
    <mergeCell ref="B12:G12"/>
    <mergeCell ref="B13:G13"/>
    <mergeCell ref="M13:O13"/>
    <mergeCell ref="M12:O12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Your User Name</cp:lastModifiedBy>
  <cp:lastPrinted>2011-01-28T19:20:49Z</cp:lastPrinted>
  <dcterms:created xsi:type="dcterms:W3CDTF">2004-06-29T19:35:53Z</dcterms:created>
  <dcterms:modified xsi:type="dcterms:W3CDTF">2011-02-28T21:25:08Z</dcterms:modified>
  <cp:category/>
  <cp:version/>
  <cp:contentType/>
  <cp:contentStatus/>
</cp:coreProperties>
</file>